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Verejne_zakazky\Nefakultni\RMU\03_RMU-Stavebni_prace\27_RMU_Premena ordinaci na kancelare 202009\01_ZD\Soupis praci\"/>
    </mc:Choice>
  </mc:AlternateContent>
  <xr:revisionPtr revIDLastSave="0" documentId="13_ncr:1_{8019A3B7-5AB3-482A-8614-FAADCF771F8D}" xr6:coauthVersionLast="45" xr6:coauthVersionMax="45" xr10:uidLastSave="{00000000-0000-0000-0000-000000000000}"/>
  <bookViews>
    <workbookView xWindow="555" yWindow="390" windowWidth="13290" windowHeight="14700" xr2:uid="{00000000-000D-0000-FFFF-FFFF00000000}"/>
  </bookViews>
  <sheets>
    <sheet name="Elektroinstalace" sheetId="2" r:id="rId1"/>
  </sheets>
  <definedNames>
    <definedName name="Excel_BuiltIn_Print_Area_1">#REF!</definedName>
    <definedName name="Excel_BuiltIn_Print_Area_1_1">#REF!</definedName>
    <definedName name="Excel_BuiltIn_Print_Area_2">Elektroinstalace!#REF!</definedName>
    <definedName name="Excel_BuiltIn_Print_Area_2_1">Elektroinstalace!#REF!</definedName>
    <definedName name="Excel_BuiltIn_Print_Area_2_1_1">Elektroinstalace!#REF!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7">#REF!</definedName>
    <definedName name="Excel_BuiltIn_Print_Area_7_1">#REF!</definedName>
    <definedName name="Excel_BuiltIn_Print_Area_8">#REF!</definedName>
    <definedName name="G___P__">#REF!</definedName>
    <definedName name="G___P___1">#REF!</definedName>
    <definedName name="G___P___1_5">#REF!</definedName>
    <definedName name="G___P___1_6">#REF!</definedName>
    <definedName name="G___P___1_7">#REF!</definedName>
    <definedName name="G___P___1_8">#REF!</definedName>
    <definedName name="G___P___2">#REF!</definedName>
    <definedName name="G___P___2_5">#REF!</definedName>
    <definedName name="G___P___2_6">#REF!</definedName>
    <definedName name="G___P___2_7">#REF!</definedName>
    <definedName name="G___P___2_8">#REF!</definedName>
    <definedName name="G___P___3">#REF!</definedName>
    <definedName name="G___P___3_5">#REF!</definedName>
    <definedName name="G___P___3_6">#REF!</definedName>
    <definedName name="G___P___3_7">#REF!</definedName>
    <definedName name="G___P___3_8">#REF!</definedName>
    <definedName name="G___P___4">#REF!</definedName>
    <definedName name="G___P___4_5">#REF!</definedName>
    <definedName name="G___P___4_6">#REF!</definedName>
    <definedName name="G___P___4_7">#REF!</definedName>
    <definedName name="G___P___4_8">#REF!</definedName>
    <definedName name="G___P___5">#REF!</definedName>
    <definedName name="G___P___5_1">#REF!</definedName>
    <definedName name="G___P___5_5">#REF!</definedName>
    <definedName name="G___P___5_6">#REF!</definedName>
    <definedName name="G___P___5_7">#REF!</definedName>
    <definedName name="G___P___5_8">#REF!</definedName>
    <definedName name="G___P___6">#REF!</definedName>
    <definedName name="G___P___6_1">#REF!</definedName>
    <definedName name="G___P___6_5">#REF!</definedName>
    <definedName name="G___P___6_6">#REF!</definedName>
    <definedName name="G___P___6_7">#REF!</definedName>
    <definedName name="G___P___6_8">#REF!</definedName>
    <definedName name="G___P___7">#REF!</definedName>
    <definedName name="G___P___7_1">#REF!</definedName>
    <definedName name="G___P___7_5">#REF!</definedName>
    <definedName name="G___P___7_6">#REF!</definedName>
    <definedName name="G___P___7_7">#REF!</definedName>
    <definedName name="G___P___7_8">#REF!</definedName>
    <definedName name="G___P___8">#REF!</definedName>
    <definedName name="_xlnm.Print_Area" localSheetId="0">Elektroinstalace!$A$1:$I$73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2" l="1"/>
  <c r="G71" i="2"/>
  <c r="H70" i="2"/>
  <c r="G70" i="2"/>
  <c r="I70" i="2" s="1"/>
  <c r="H65" i="2"/>
  <c r="G65" i="2"/>
  <c r="I65" i="2" s="1"/>
  <c r="I66" i="2" s="1"/>
  <c r="H62" i="2"/>
  <c r="G62" i="2"/>
  <c r="H59" i="2"/>
  <c r="G59" i="2"/>
  <c r="H56" i="2"/>
  <c r="G56" i="2"/>
  <c r="I56" i="2" s="1"/>
  <c r="H50" i="2"/>
  <c r="G50" i="2"/>
  <c r="H46" i="2"/>
  <c r="G46" i="2"/>
  <c r="H42" i="2"/>
  <c r="G42" i="2"/>
  <c r="H36" i="2"/>
  <c r="G36" i="2"/>
  <c r="H32" i="2"/>
  <c r="G32" i="2"/>
  <c r="H29" i="2"/>
  <c r="G29" i="2"/>
  <c r="I29" i="2" s="1"/>
  <c r="H28" i="2"/>
  <c r="G28" i="2"/>
  <c r="H25" i="2"/>
  <c r="G25" i="2"/>
  <c r="H18" i="2"/>
  <c r="G18" i="2"/>
  <c r="I18" i="2" s="1"/>
  <c r="H12" i="2"/>
  <c r="G12" i="2"/>
  <c r="I12" i="2" s="1"/>
  <c r="H5" i="2"/>
  <c r="G5" i="2"/>
  <c r="I5" i="2" s="1"/>
  <c r="H69" i="2"/>
  <c r="H68" i="2"/>
  <c r="G69" i="2"/>
  <c r="G68" i="2"/>
  <c r="I68" i="2" s="1"/>
  <c r="H61" i="2"/>
  <c r="H60" i="2"/>
  <c r="G61" i="2"/>
  <c r="I61" i="2" s="1"/>
  <c r="G60" i="2"/>
  <c r="H55" i="2"/>
  <c r="H54" i="2"/>
  <c r="H53" i="2"/>
  <c r="H52" i="2"/>
  <c r="H51" i="2"/>
  <c r="G55" i="2"/>
  <c r="G54" i="2"/>
  <c r="G53" i="2"/>
  <c r="G52" i="2"/>
  <c r="G51" i="2"/>
  <c r="H47" i="2"/>
  <c r="H45" i="2"/>
  <c r="H44" i="2"/>
  <c r="H43" i="2"/>
  <c r="H41" i="2"/>
  <c r="H40" i="2"/>
  <c r="H39" i="2"/>
  <c r="H38" i="2"/>
  <c r="H37" i="2"/>
  <c r="H35" i="2"/>
  <c r="G47" i="2"/>
  <c r="I47" i="2" s="1"/>
  <c r="G45" i="2"/>
  <c r="I45" i="2" s="1"/>
  <c r="G44" i="2"/>
  <c r="I44" i="2" s="1"/>
  <c r="G43" i="2"/>
  <c r="G41" i="2"/>
  <c r="G40" i="2"/>
  <c r="G39" i="2"/>
  <c r="I39" i="2" s="1"/>
  <c r="G38" i="2"/>
  <c r="G37" i="2"/>
  <c r="I37" i="2" s="1"/>
  <c r="G35" i="2"/>
  <c r="I35" i="2" s="1"/>
  <c r="H24" i="2"/>
  <c r="H23" i="2"/>
  <c r="H22" i="2"/>
  <c r="H21" i="2"/>
  <c r="G24" i="2"/>
  <c r="G23" i="2"/>
  <c r="G22" i="2"/>
  <c r="G21" i="2"/>
  <c r="H17" i="2"/>
  <c r="H16" i="2"/>
  <c r="H15" i="2"/>
  <c r="H14" i="2"/>
  <c r="H13" i="2"/>
  <c r="H11" i="2"/>
  <c r="H10" i="2"/>
  <c r="H9" i="2"/>
  <c r="H8" i="2"/>
  <c r="H7" i="2"/>
  <c r="H6" i="2"/>
  <c r="G15" i="2"/>
  <c r="I15" i="2" s="1"/>
  <c r="G16" i="2"/>
  <c r="G17" i="2"/>
  <c r="G14" i="2"/>
  <c r="G13" i="2"/>
  <c r="G11" i="2"/>
  <c r="G10" i="2"/>
  <c r="I10" i="2" s="1"/>
  <c r="G9" i="2"/>
  <c r="G8" i="2"/>
  <c r="G7" i="2"/>
  <c r="G6" i="2"/>
  <c r="I71" i="2" l="1"/>
  <c r="I62" i="2"/>
  <c r="I63" i="2" s="1"/>
  <c r="I59" i="2"/>
  <c r="I60" i="2"/>
  <c r="I55" i="2"/>
  <c r="I50" i="2"/>
  <c r="I46" i="2"/>
  <c r="I42" i="2"/>
  <c r="I36" i="2"/>
  <c r="I38" i="2"/>
  <c r="I32" i="2"/>
  <c r="I33" i="2" s="1"/>
  <c r="I28" i="2"/>
  <c r="I30" i="2" s="1"/>
  <c r="I25" i="2"/>
  <c r="I14" i="2"/>
  <c r="I11" i="2"/>
  <c r="I7" i="2"/>
  <c r="I6" i="2"/>
  <c r="I69" i="2"/>
  <c r="I72" i="2" s="1"/>
  <c r="I54" i="2"/>
  <c r="I53" i="2"/>
  <c r="I52" i="2"/>
  <c r="I51" i="2"/>
  <c r="I43" i="2"/>
  <c r="I41" i="2"/>
  <c r="I40" i="2"/>
  <c r="I24" i="2"/>
  <c r="I23" i="2"/>
  <c r="I22" i="2"/>
  <c r="I21" i="2"/>
  <c r="I17" i="2"/>
  <c r="I16" i="2"/>
  <c r="I13" i="2"/>
  <c r="I9" i="2"/>
  <c r="I8" i="2"/>
  <c r="G73" i="2"/>
  <c r="H73" i="2"/>
  <c r="I57" i="2" l="1"/>
  <c r="I48" i="2"/>
  <c r="I26" i="2"/>
  <c r="I19" i="2"/>
  <c r="I7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42072</author>
  </authors>
  <commentList>
    <comment ref="I7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Uvézt do Formuláře nabídky.</t>
        </r>
      </text>
    </comment>
  </commentList>
</comments>
</file>

<file path=xl/sharedStrings.xml><?xml version="1.0" encoding="utf-8"?>
<sst xmlns="http://schemas.openxmlformats.org/spreadsheetml/2006/main" count="133" uniqueCount="80">
  <si>
    <t>Materiál kusový</t>
  </si>
  <si>
    <t xml:space="preserve"> </t>
  </si>
  <si>
    <t>Pol.</t>
  </si>
  <si>
    <t>MJ</t>
  </si>
  <si>
    <t>Množství</t>
  </si>
  <si>
    <t>ks</t>
  </si>
  <si>
    <t>Krabice   R</t>
  </si>
  <si>
    <t>Celkem materiál kusový</t>
  </si>
  <si>
    <t>Materiál délkový</t>
  </si>
  <si>
    <t>m</t>
  </si>
  <si>
    <t>Celkem materiál délkový</t>
  </si>
  <si>
    <t>Svítidla</t>
  </si>
  <si>
    <t>Celkem svítidla</t>
  </si>
  <si>
    <t>Jistič instalační 1P 10A/C</t>
  </si>
  <si>
    <t>Jistič instalační 3P 25A/C</t>
  </si>
  <si>
    <t xml:space="preserve">Lista isolovana3, f/10 mm  63A  1m </t>
  </si>
  <si>
    <t>Mustek N 12, DIN/pasek</t>
  </si>
  <si>
    <t>Přípojnice nulovací do 125A</t>
  </si>
  <si>
    <t>Pripojeni skrine na PE do 200A</t>
  </si>
  <si>
    <t xml:space="preserve">Schránka na doklady </t>
  </si>
  <si>
    <t>Úprava stávajícího RUPS1</t>
  </si>
  <si>
    <t>Jistič instalační 3P 25A/B</t>
  </si>
  <si>
    <t>Přepěťová ochrana DEHNguard M TNS 275</t>
  </si>
  <si>
    <t>Spínač 32A 3P</t>
  </si>
  <si>
    <t>Chránič LFN-25-4-030A-G</t>
  </si>
  <si>
    <t>Popisný štítek</t>
  </si>
  <si>
    <t>Svorka WAGO do 2x2,5</t>
  </si>
  <si>
    <t>Ucpávka protipožár, tl. 30 cm vč.mat. certifik</t>
  </si>
  <si>
    <t>m2</t>
  </si>
  <si>
    <t>Zednické a malířské práce</t>
  </si>
  <si>
    <t>Drážka  30/30</t>
  </si>
  <si>
    <t>Drážka  50/100</t>
  </si>
  <si>
    <t>Kapsa do d100</t>
  </si>
  <si>
    <t>Zapravení drážky</t>
  </si>
  <si>
    <t>Demontáže včetně likvidace</t>
  </si>
  <si>
    <t>sada</t>
  </si>
  <si>
    <t>Jistič instalační 1P 16A/C</t>
  </si>
  <si>
    <t>Rozv. 3R1/1.1</t>
  </si>
  <si>
    <t>Rozv. RUPS1/1</t>
  </si>
  <si>
    <t>Rozvodnice nástěnná 24M, 287/361/112, IP40</t>
  </si>
  <si>
    <t>B – svítidlo nástěnné, polykarbonát, LED 2280lm, 4000K 1x24W, d327/49, IP54</t>
  </si>
  <si>
    <t>Ventilátor parametry dle stávajícího</t>
  </si>
  <si>
    <t>Nazev položky</t>
  </si>
  <si>
    <t>Spínač ř. č.1, bílá</t>
  </si>
  <si>
    <t>Spínač ř. č. 5, bílá</t>
  </si>
  <si>
    <t>Spínač ř.č. 6, bílá</t>
  </si>
  <si>
    <t>Spínač ř.č. 7, bílá</t>
  </si>
  <si>
    <t>Zásuvka 2x pootočená,clonky, bílá</t>
  </si>
  <si>
    <t>Zásuvka 2x pootočená,clonky, barva 1</t>
  </si>
  <si>
    <t>Zásuvka 2x pootočená,clonky, barva 2</t>
  </si>
  <si>
    <t>Zásuvka profil 45, clonky, bílá</t>
  </si>
  <si>
    <t>Zásuvka profil 45, clonky, barva 1</t>
  </si>
  <si>
    <t>Zásuvka profil 45, clonky, barva 2</t>
  </si>
  <si>
    <t>Kabel CYKY-O 3x1,5</t>
  </si>
  <si>
    <t>Kabel CYKY-J 3x1,5</t>
  </si>
  <si>
    <t>Kabel CYKY-J 3x2,5</t>
  </si>
  <si>
    <t>Kabel CYKY-J 5x6</t>
  </si>
  <si>
    <t>Celkem úprava stávajícího RUPS1</t>
  </si>
  <si>
    <t>Celkem rozv. 3R1/1.1</t>
  </si>
  <si>
    <t>Celkem rozv. RUPS1/1</t>
  </si>
  <si>
    <t>Celkem zednické a malířské práce</t>
  </si>
  <si>
    <t>Celkem demontáže včetně likvidace</t>
  </si>
  <si>
    <t>Revize</t>
  </si>
  <si>
    <t>Předběžná obhlídka</t>
  </si>
  <si>
    <t>Nezměřitelné montážní práce, úpravy rozvaděče</t>
  </si>
  <si>
    <t>Identifikace neznámých kabelů</t>
  </si>
  <si>
    <t>hod.</t>
  </si>
  <si>
    <t>Celkem práce účtované hodinovou sazbou</t>
  </si>
  <si>
    <t>Cena celkem v Kč bez DPH</t>
  </si>
  <si>
    <t>Rozpočet silnoproudá elektrotechnika</t>
  </si>
  <si>
    <t>Dodávka -
jednotková
cena
[Kč bez DPH]</t>
  </si>
  <si>
    <t>Montáž -
jednotková
cena
[Kč bez DPH]</t>
  </si>
  <si>
    <t>Dodávka
celkem
[Kč bez DPH]</t>
  </si>
  <si>
    <t>Montáž
celkem
[Kč bez DPH]</t>
  </si>
  <si>
    <t>Cena 
celkem
[Kč bez DPH]</t>
  </si>
  <si>
    <t>A – svítidlo závěsné, mikroprizma dif, Al. tělo, LED 2800lm, 4000K 1x21W, 80 000 hod, 1435/82/86, IP40, včetně závěsu a napájení</t>
  </si>
  <si>
    <t>Rozvodnicová skříň DZ54-2403-EI30S, 631x626x157 včetně krytů a lišt</t>
  </si>
  <si>
    <t>Demontáž a uložení závěsných svítidel, demontáž a likvidace ostatních svítidel, přístrojů a bezpečné ukončení nepoužitých obvodů</t>
  </si>
  <si>
    <t>Práce účtované hodinovou sazbou</t>
  </si>
  <si>
    <t>Krabice   P – hluboká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</si>
</sst>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Courier New"/>
      <family val="3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2"/>
      <name val="Times New Roman CE"/>
      <family val="1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8"/>
      <name val="Courier New"/>
      <family val="3"/>
      <charset val="238"/>
    </font>
    <font>
      <sz val="10"/>
      <name val="Courier New"/>
      <family val="3"/>
      <charset val="238"/>
    </font>
    <font>
      <sz val="9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23" fillId="18" borderId="6" applyNumberFormat="0" applyAlignment="0" applyProtection="0"/>
    <xf numFmtId="0" fontId="11" fillId="0" borderId="7" applyNumberFormat="0" applyFill="0" applyAlignment="0" applyProtection="0"/>
    <xf numFmtId="0" fontId="12" fillId="0" borderId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6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72">
    <xf numFmtId="0" fontId="0" fillId="0" borderId="0" xfId="0"/>
    <xf numFmtId="0" fontId="19" fillId="0" borderId="0" xfId="0" applyFont="1"/>
    <xf numFmtId="0" fontId="19" fillId="0" borderId="0" xfId="0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horizontal="center"/>
    </xf>
    <xf numFmtId="0" fontId="19" fillId="0" borderId="0" xfId="0" applyNumberFormat="1" applyFont="1" applyAlignment="1"/>
    <xf numFmtId="4" fontId="19" fillId="0" borderId="0" xfId="0" applyNumberFormat="1" applyFont="1" applyAlignment="1"/>
    <xf numFmtId="0" fontId="19" fillId="0" borderId="0" xfId="0" applyNumberFormat="1" applyFont="1" applyAlignment="1" applyProtection="1"/>
    <xf numFmtId="0" fontId="19" fillId="0" borderId="0" xfId="0" applyFont="1" applyAlignment="1" applyProtection="1">
      <alignment horizontal="right"/>
    </xf>
    <xf numFmtId="0" fontId="21" fillId="0" borderId="0" xfId="0" applyFont="1"/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9" fillId="0" borderId="0" xfId="0" applyNumberFormat="1" applyFont="1" applyBorder="1" applyAlignment="1"/>
    <xf numFmtId="0" fontId="20" fillId="0" borderId="0" xfId="0" applyNumberFormat="1" applyFont="1" applyBorder="1" applyAlignment="1"/>
    <xf numFmtId="4" fontId="20" fillId="0" borderId="0" xfId="0" applyNumberFormat="1" applyFont="1" applyBorder="1" applyAlignment="1"/>
    <xf numFmtId="0" fontId="24" fillId="25" borderId="10" xfId="0" applyFont="1" applyFill="1" applyBorder="1" applyAlignment="1">
      <alignment horizontal="center" vertical="center"/>
    </xf>
    <xf numFmtId="2" fontId="24" fillId="25" borderId="10" xfId="0" applyNumberFormat="1" applyFont="1" applyFill="1" applyBorder="1" applyAlignment="1" applyProtection="1">
      <alignment horizontal="left" vertical="center"/>
    </xf>
    <xf numFmtId="2" fontId="24" fillId="25" borderId="10" xfId="0" applyNumberFormat="1" applyFont="1" applyFill="1" applyBorder="1" applyAlignment="1">
      <alignment horizontal="center" vertical="center"/>
    </xf>
    <xf numFmtId="2" fontId="24" fillId="25" borderId="10" xfId="0" applyNumberFormat="1" applyFont="1" applyFill="1" applyBorder="1" applyAlignment="1" applyProtection="1">
      <alignment horizontal="center" vertical="center"/>
    </xf>
    <xf numFmtId="4" fontId="24" fillId="25" borderId="10" xfId="0" applyNumberFormat="1" applyFont="1" applyFill="1" applyBorder="1" applyAlignment="1" applyProtection="1">
      <alignment horizontal="center" vertical="center" wrapText="1"/>
    </xf>
    <xf numFmtId="0" fontId="24" fillId="0" borderId="11" xfId="0" applyFont="1" applyFill="1" applyBorder="1" applyAlignment="1">
      <alignment horizontal="center"/>
    </xf>
    <xf numFmtId="0" fontId="27" fillId="0" borderId="11" xfId="0" applyFont="1" applyFill="1" applyBorder="1"/>
    <xf numFmtId="0" fontId="24" fillId="0" borderId="12" xfId="0" applyFont="1" applyBorder="1" applyAlignment="1">
      <alignment horizontal="center" vertical="center"/>
    </xf>
    <xf numFmtId="0" fontId="24" fillId="0" borderId="12" xfId="0" applyFont="1" applyBorder="1"/>
    <xf numFmtId="0" fontId="24" fillId="0" borderId="12" xfId="0" applyFont="1" applyBorder="1" applyAlignment="1">
      <alignment horizontal="center"/>
    </xf>
    <xf numFmtId="4" fontId="24" fillId="0" borderId="12" xfId="0" applyNumberFormat="1" applyFont="1" applyBorder="1" applyAlignment="1" applyProtection="1">
      <alignment horizontal="center"/>
    </xf>
    <xf numFmtId="0" fontId="27" fillId="0" borderId="12" xfId="0" applyFont="1" applyBorder="1"/>
    <xf numFmtId="0" fontId="24" fillId="0" borderId="12" xfId="0" applyFont="1" applyBorder="1" applyAlignment="1" applyProtection="1">
      <alignment horizontal="left"/>
    </xf>
    <xf numFmtId="0" fontId="24" fillId="0" borderId="12" xfId="0" applyFont="1" applyBorder="1" applyAlignment="1" applyProtection="1">
      <alignment horizontal="center"/>
    </xf>
    <xf numFmtId="0" fontId="24" fillId="0" borderId="12" xfId="0" applyFont="1" applyBorder="1" applyAlignment="1" applyProtection="1">
      <alignment vertical="center" wrapText="1"/>
    </xf>
    <xf numFmtId="4" fontId="24" fillId="0" borderId="12" xfId="0" applyNumberFormat="1" applyFont="1" applyBorder="1" applyAlignment="1" applyProtection="1">
      <alignment horizontal="left"/>
    </xf>
    <xf numFmtId="4" fontId="24" fillId="0" borderId="12" xfId="0" applyNumberFormat="1" applyFont="1" applyBorder="1" applyAlignment="1" applyProtection="1">
      <alignment horizontal="right"/>
    </xf>
    <xf numFmtId="0" fontId="24" fillId="0" borderId="12" xfId="30" applyFont="1" applyBorder="1"/>
    <xf numFmtId="0" fontId="24" fillId="0" borderId="12" xfId="3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12" xfId="30" applyFont="1" applyBorder="1" applyAlignment="1">
      <alignment vertical="center" wrapText="1"/>
    </xf>
    <xf numFmtId="0" fontId="24" fillId="0" borderId="12" xfId="30" applyFont="1" applyBorder="1" applyAlignment="1">
      <alignment horizontal="center" vertical="center" wrapText="1"/>
    </xf>
    <xf numFmtId="0" fontId="24" fillId="0" borderId="12" xfId="0" applyFont="1" applyBorder="1" applyAlignment="1" applyProtection="1">
      <alignment horizontal="left" vertical="center" wrapText="1"/>
    </xf>
    <xf numFmtId="0" fontId="24" fillId="0" borderId="12" xfId="0" applyFont="1" applyBorder="1" applyAlignment="1" applyProtection="1">
      <alignment horizontal="center" vertical="center"/>
    </xf>
    <xf numFmtId="0" fontId="28" fillId="0" borderId="12" xfId="0" applyFont="1" applyBorder="1" applyAlignment="1" applyProtection="1">
      <alignment horizontal="left"/>
    </xf>
    <xf numFmtId="0" fontId="24" fillId="28" borderId="13" xfId="0" applyFont="1" applyFill="1" applyBorder="1" applyAlignment="1">
      <alignment horizontal="center"/>
    </xf>
    <xf numFmtId="0" fontId="24" fillId="24" borderId="13" xfId="0" applyFont="1" applyFill="1" applyBorder="1" applyAlignment="1">
      <alignment horizontal="center" vertical="center"/>
    </xf>
    <xf numFmtId="0" fontId="28" fillId="24" borderId="13" xfId="0" applyFont="1" applyFill="1" applyBorder="1" applyAlignment="1" applyProtection="1">
      <alignment horizontal="left"/>
    </xf>
    <xf numFmtId="0" fontId="28" fillId="24" borderId="13" xfId="0" applyFont="1" applyFill="1" applyBorder="1" applyAlignment="1">
      <alignment horizontal="center"/>
    </xf>
    <xf numFmtId="0" fontId="24" fillId="24" borderId="13" xfId="0" applyFont="1" applyFill="1" applyBorder="1" applyAlignment="1">
      <alignment horizontal="center"/>
    </xf>
    <xf numFmtId="0" fontId="29" fillId="24" borderId="13" xfId="0" applyFont="1" applyFill="1" applyBorder="1" applyAlignment="1" applyProtection="1">
      <alignment horizontal="center"/>
    </xf>
    <xf numFmtId="4" fontId="28" fillId="24" borderId="13" xfId="0" applyNumberFormat="1" applyFont="1" applyFill="1" applyBorder="1" applyAlignment="1" applyProtection="1">
      <alignment horizontal="right"/>
      <protection locked="0"/>
    </xf>
    <xf numFmtId="0" fontId="24" fillId="24" borderId="13" xfId="0" applyFont="1" applyFill="1" applyBorder="1" applyAlignment="1">
      <alignment horizontal="center" vertical="center" wrapText="1"/>
    </xf>
    <xf numFmtId="0" fontId="27" fillId="28" borderId="13" xfId="0" applyFont="1" applyFill="1" applyBorder="1"/>
    <xf numFmtId="4" fontId="24" fillId="26" borderId="12" xfId="0" applyNumberFormat="1" applyFont="1" applyFill="1" applyBorder="1" applyAlignment="1" applyProtection="1">
      <alignment horizontal="right"/>
    </xf>
    <xf numFmtId="4" fontId="24" fillId="0" borderId="12" xfId="0" applyNumberFormat="1" applyFont="1" applyFill="1" applyBorder="1" applyAlignment="1" applyProtection="1">
      <alignment horizontal="right"/>
    </xf>
    <xf numFmtId="4" fontId="24" fillId="0" borderId="12" xfId="0" applyNumberFormat="1" applyFont="1" applyBorder="1" applyAlignment="1">
      <alignment horizontal="right"/>
    </xf>
    <xf numFmtId="4" fontId="24" fillId="26" borderId="12" xfId="0" applyNumberFormat="1" applyFont="1" applyFill="1" applyBorder="1" applyAlignment="1">
      <alignment horizontal="right"/>
    </xf>
    <xf numFmtId="4" fontId="24" fillId="24" borderId="13" xfId="0" applyNumberFormat="1" applyFont="1" applyFill="1" applyBorder="1" applyAlignment="1">
      <alignment horizontal="right"/>
    </xf>
    <xf numFmtId="4" fontId="27" fillId="24" borderId="13" xfId="0" applyNumberFormat="1" applyFont="1" applyFill="1" applyBorder="1" applyAlignment="1">
      <alignment horizontal="right"/>
    </xf>
    <xf numFmtId="4" fontId="24" fillId="26" borderId="12" xfId="0" applyNumberFormat="1" applyFont="1" applyFill="1" applyBorder="1" applyAlignment="1" applyProtection="1">
      <alignment horizontal="right" vertical="center"/>
    </xf>
    <xf numFmtId="4" fontId="24" fillId="0" borderId="12" xfId="0" applyNumberFormat="1" applyFont="1" applyFill="1" applyBorder="1" applyAlignment="1" applyProtection="1">
      <alignment horizontal="right" vertical="center"/>
    </xf>
    <xf numFmtId="4" fontId="24" fillId="0" borderId="12" xfId="0" applyNumberFormat="1" applyFont="1" applyBorder="1" applyAlignment="1" applyProtection="1">
      <alignment horizontal="right" vertical="center"/>
    </xf>
    <xf numFmtId="0" fontId="24" fillId="0" borderId="12" xfId="0" applyNumberFormat="1" applyFont="1" applyBorder="1" applyAlignment="1" applyProtection="1">
      <alignment horizontal="right"/>
    </xf>
    <xf numFmtId="4" fontId="24" fillId="26" borderId="12" xfId="30" applyNumberFormat="1" applyFont="1" applyFill="1" applyBorder="1" applyAlignment="1">
      <alignment horizontal="right" vertical="center"/>
    </xf>
    <xf numFmtId="4" fontId="24" fillId="26" borderId="12" xfId="30" applyNumberFormat="1" applyFont="1" applyFill="1" applyBorder="1" applyAlignment="1">
      <alignment horizontal="right"/>
    </xf>
    <xf numFmtId="4" fontId="24" fillId="26" borderId="12" xfId="0" applyNumberFormat="1" applyFont="1" applyFill="1" applyBorder="1" applyAlignment="1">
      <alignment horizontal="right" vertical="center"/>
    </xf>
    <xf numFmtId="4" fontId="27" fillId="0" borderId="12" xfId="0" applyNumberFormat="1" applyFont="1" applyBorder="1" applyAlignment="1">
      <alignment horizontal="right"/>
    </xf>
    <xf numFmtId="4" fontId="24" fillId="28" borderId="13" xfId="0" applyNumberFormat="1" applyFont="1" applyFill="1" applyBorder="1" applyAlignment="1">
      <alignment horizontal="right"/>
    </xf>
    <xf numFmtId="4" fontId="27" fillId="28" borderId="13" xfId="0" applyNumberFormat="1" applyFont="1" applyFill="1" applyBorder="1" applyAlignment="1">
      <alignment horizontal="right"/>
    </xf>
    <xf numFmtId="4" fontId="27" fillId="27" borderId="13" xfId="0" applyNumberFormat="1" applyFont="1" applyFill="1" applyBorder="1" applyAlignment="1">
      <alignment horizontal="right"/>
    </xf>
    <xf numFmtId="4" fontId="24" fillId="0" borderId="11" xfId="0" applyNumberFormat="1" applyFont="1" applyFill="1" applyBorder="1" applyAlignment="1" applyProtection="1">
      <alignment horizontal="right"/>
    </xf>
    <xf numFmtId="4" fontId="30" fillId="0" borderId="0" xfId="0" applyNumberFormat="1" applyFont="1" applyAlignment="1">
      <alignment horizontal="center"/>
    </xf>
    <xf numFmtId="0" fontId="24" fillId="0" borderId="12" xfId="0" applyFont="1" applyBorder="1" applyAlignment="1">
      <alignment vertical="center" wrapText="1"/>
    </xf>
    <xf numFmtId="0" fontId="26" fillId="0" borderId="0" xfId="0" applyFont="1" applyAlignment="1">
      <alignment horizontal="center"/>
    </xf>
    <xf numFmtId="0" fontId="19" fillId="0" borderId="0" xfId="0" applyFont="1" applyAlignment="1" applyProtection="1">
      <alignment horizontal="center"/>
    </xf>
  </cellXfs>
  <cellStyles count="43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builtinId="25" customBuiltin="1"/>
    <cellStyle name="Chybně" xfId="20" xr:uid="{00000000-0005-0000-0000-000013000000}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rozpočet" xfId="30" xr:uid="{00000000-0005-0000-0000-00001E000000}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76"/>
  <sheetViews>
    <sheetView tabSelected="1" view="pageBreakPreview" zoomScaleSheetLayoutView="100" workbookViewId="0">
      <selection activeCell="E5" sqref="E5"/>
    </sheetView>
  </sheetViews>
  <sheetFormatPr defaultColWidth="10.875" defaultRowHeight="12.75" x14ac:dyDescent="0.2"/>
  <cols>
    <col min="1" max="1" width="4.125" style="3" customWidth="1"/>
    <col min="2" max="2" width="29" style="1" customWidth="1"/>
    <col min="3" max="3" width="5.375" style="3" customWidth="1"/>
    <col min="4" max="4" width="6.125" style="3" customWidth="1"/>
    <col min="5" max="5" width="8.125" style="4" customWidth="1"/>
    <col min="6" max="6" width="8.25" style="4" customWidth="1"/>
    <col min="7" max="8" width="8.125" style="4" customWidth="1"/>
    <col min="9" max="9" width="9.125" style="4" customWidth="1"/>
    <col min="10" max="16384" width="10.875" style="1"/>
  </cols>
  <sheetData>
    <row r="1" spans="1:13" x14ac:dyDescent="0.2">
      <c r="A1" s="70" t="s">
        <v>69</v>
      </c>
      <c r="B1" s="70"/>
      <c r="C1" s="70"/>
      <c r="D1" s="70"/>
      <c r="E1" s="70"/>
      <c r="F1" s="70"/>
      <c r="G1" s="70"/>
      <c r="H1" s="70"/>
      <c r="I1" s="70"/>
    </row>
    <row r="2" spans="1:13" ht="4.5" customHeight="1" x14ac:dyDescent="0.2">
      <c r="A2" s="71" t="s">
        <v>1</v>
      </c>
      <c r="B2" s="71"/>
      <c r="C2" s="71"/>
      <c r="D2" s="71"/>
      <c r="E2" s="71"/>
      <c r="F2" s="71"/>
      <c r="G2" s="71"/>
      <c r="H2" s="71"/>
      <c r="I2" s="71"/>
    </row>
    <row r="3" spans="1:13" ht="62.25" customHeight="1" x14ac:dyDescent="0.2">
      <c r="A3" s="15" t="s">
        <v>2</v>
      </c>
      <c r="B3" s="16" t="s">
        <v>42</v>
      </c>
      <c r="C3" s="17" t="s">
        <v>3</v>
      </c>
      <c r="D3" s="18" t="s">
        <v>4</v>
      </c>
      <c r="E3" s="19" t="s">
        <v>70</v>
      </c>
      <c r="F3" s="19" t="s">
        <v>71</v>
      </c>
      <c r="G3" s="19" t="s">
        <v>72</v>
      </c>
      <c r="H3" s="19" t="s">
        <v>73</v>
      </c>
      <c r="I3" s="19" t="s">
        <v>74</v>
      </c>
    </row>
    <row r="4" spans="1:13" x14ac:dyDescent="0.2">
      <c r="A4" s="20"/>
      <c r="B4" s="21" t="s">
        <v>0</v>
      </c>
      <c r="C4" s="20"/>
      <c r="D4" s="20"/>
      <c r="E4" s="67"/>
      <c r="F4" s="67"/>
      <c r="G4" s="67"/>
      <c r="H4" s="67"/>
      <c r="I4" s="67"/>
    </row>
    <row r="5" spans="1:13" x14ac:dyDescent="0.2">
      <c r="A5" s="22">
        <v>1</v>
      </c>
      <c r="B5" s="23" t="s">
        <v>43</v>
      </c>
      <c r="C5" s="24" t="s">
        <v>5</v>
      </c>
      <c r="D5" s="24">
        <v>8</v>
      </c>
      <c r="E5" s="50">
        <v>0</v>
      </c>
      <c r="F5" s="50">
        <v>0</v>
      </c>
      <c r="G5" s="51">
        <f>D5*E5</f>
        <v>0</v>
      </c>
      <c r="H5" s="51">
        <f>D5*F5</f>
        <v>0</v>
      </c>
      <c r="I5" s="31">
        <f>G5+H5</f>
        <v>0</v>
      </c>
      <c r="J5" s="5"/>
      <c r="K5" s="5"/>
      <c r="L5" s="6"/>
      <c r="M5" s="6"/>
    </row>
    <row r="6" spans="1:13" x14ac:dyDescent="0.2">
      <c r="A6" s="22">
        <v>2</v>
      </c>
      <c r="B6" s="23" t="s">
        <v>44</v>
      </c>
      <c r="C6" s="24" t="s">
        <v>5</v>
      </c>
      <c r="D6" s="24">
        <v>5</v>
      </c>
      <c r="E6" s="50">
        <v>0</v>
      </c>
      <c r="F6" s="50">
        <v>0</v>
      </c>
      <c r="G6" s="51">
        <f t="shared" ref="G6:G14" si="0">D6*E6</f>
        <v>0</v>
      </c>
      <c r="H6" s="51">
        <f t="shared" ref="H6:H17" si="1">D6*F6</f>
        <v>0</v>
      </c>
      <c r="I6" s="31">
        <f t="shared" ref="I6:I15" si="2">G6+H6</f>
        <v>0</v>
      </c>
      <c r="J6" s="5"/>
      <c r="K6" s="5"/>
      <c r="L6" s="6"/>
      <c r="M6" s="6"/>
    </row>
    <row r="7" spans="1:13" x14ac:dyDescent="0.2">
      <c r="A7" s="22">
        <v>3</v>
      </c>
      <c r="B7" s="23" t="s">
        <v>45</v>
      </c>
      <c r="C7" s="24" t="s">
        <v>5</v>
      </c>
      <c r="D7" s="24">
        <v>2</v>
      </c>
      <c r="E7" s="50">
        <v>0</v>
      </c>
      <c r="F7" s="50">
        <v>0</v>
      </c>
      <c r="G7" s="51">
        <f t="shared" si="0"/>
        <v>0</v>
      </c>
      <c r="H7" s="51">
        <f t="shared" si="1"/>
        <v>0</v>
      </c>
      <c r="I7" s="31">
        <f t="shared" si="2"/>
        <v>0</v>
      </c>
      <c r="J7" s="5"/>
      <c r="K7" s="5"/>
      <c r="L7" s="6"/>
      <c r="M7" s="6"/>
    </row>
    <row r="8" spans="1:13" x14ac:dyDescent="0.2">
      <c r="A8" s="22">
        <v>4</v>
      </c>
      <c r="B8" s="23" t="s">
        <v>46</v>
      </c>
      <c r="C8" s="24" t="s">
        <v>5</v>
      </c>
      <c r="D8" s="24">
        <v>8</v>
      </c>
      <c r="E8" s="50">
        <v>0</v>
      </c>
      <c r="F8" s="50">
        <v>0</v>
      </c>
      <c r="G8" s="51">
        <f t="shared" si="0"/>
        <v>0</v>
      </c>
      <c r="H8" s="51">
        <f t="shared" si="1"/>
        <v>0</v>
      </c>
      <c r="I8" s="31">
        <f t="shared" si="2"/>
        <v>0</v>
      </c>
      <c r="J8" s="5"/>
      <c r="K8" s="5"/>
      <c r="L8" s="6"/>
      <c r="M8" s="6"/>
    </row>
    <row r="9" spans="1:13" x14ac:dyDescent="0.2">
      <c r="A9" s="22">
        <v>5</v>
      </c>
      <c r="B9" s="23" t="s">
        <v>47</v>
      </c>
      <c r="C9" s="24" t="s">
        <v>5</v>
      </c>
      <c r="D9" s="24">
        <v>54</v>
      </c>
      <c r="E9" s="50">
        <v>0</v>
      </c>
      <c r="F9" s="50">
        <v>0</v>
      </c>
      <c r="G9" s="51">
        <f t="shared" si="0"/>
        <v>0</v>
      </c>
      <c r="H9" s="51">
        <f t="shared" si="1"/>
        <v>0</v>
      </c>
      <c r="I9" s="31">
        <f t="shared" si="2"/>
        <v>0</v>
      </c>
    </row>
    <row r="10" spans="1:13" x14ac:dyDescent="0.2">
      <c r="A10" s="22">
        <v>6</v>
      </c>
      <c r="B10" s="23" t="s">
        <v>48</v>
      </c>
      <c r="C10" s="24" t="s">
        <v>5</v>
      </c>
      <c r="D10" s="24">
        <v>40</v>
      </c>
      <c r="E10" s="50">
        <v>0</v>
      </c>
      <c r="F10" s="50">
        <v>0</v>
      </c>
      <c r="G10" s="51">
        <f t="shared" si="0"/>
        <v>0</v>
      </c>
      <c r="H10" s="51">
        <f t="shared" si="1"/>
        <v>0</v>
      </c>
      <c r="I10" s="31">
        <f t="shared" si="2"/>
        <v>0</v>
      </c>
    </row>
    <row r="11" spans="1:13" x14ac:dyDescent="0.2">
      <c r="A11" s="22">
        <v>7</v>
      </c>
      <c r="B11" s="23" t="s">
        <v>49</v>
      </c>
      <c r="C11" s="24" t="s">
        <v>5</v>
      </c>
      <c r="D11" s="24">
        <v>25</v>
      </c>
      <c r="E11" s="50">
        <v>0</v>
      </c>
      <c r="F11" s="50">
        <v>0</v>
      </c>
      <c r="G11" s="51">
        <f t="shared" si="0"/>
        <v>0</v>
      </c>
      <c r="H11" s="51">
        <f t="shared" si="1"/>
        <v>0</v>
      </c>
      <c r="I11" s="31">
        <f t="shared" si="2"/>
        <v>0</v>
      </c>
    </row>
    <row r="12" spans="1:13" x14ac:dyDescent="0.2">
      <c r="A12" s="22">
        <v>8</v>
      </c>
      <c r="B12" s="23" t="s">
        <v>50</v>
      </c>
      <c r="C12" s="24" t="s">
        <v>5</v>
      </c>
      <c r="D12" s="24">
        <v>2</v>
      </c>
      <c r="E12" s="50">
        <v>0</v>
      </c>
      <c r="F12" s="50">
        <v>0</v>
      </c>
      <c r="G12" s="51">
        <f>D12*E12</f>
        <v>0</v>
      </c>
      <c r="H12" s="51">
        <f>D12*F12</f>
        <v>0</v>
      </c>
      <c r="I12" s="31">
        <f>G12+H12</f>
        <v>0</v>
      </c>
    </row>
    <row r="13" spans="1:13" x14ac:dyDescent="0.2">
      <c r="A13" s="22">
        <v>9</v>
      </c>
      <c r="B13" s="23" t="s">
        <v>51</v>
      </c>
      <c r="C13" s="24" t="s">
        <v>5</v>
      </c>
      <c r="D13" s="24">
        <v>2</v>
      </c>
      <c r="E13" s="50">
        <v>0</v>
      </c>
      <c r="F13" s="50">
        <v>0</v>
      </c>
      <c r="G13" s="51">
        <f t="shared" si="0"/>
        <v>0</v>
      </c>
      <c r="H13" s="51">
        <f t="shared" si="1"/>
        <v>0</v>
      </c>
      <c r="I13" s="31">
        <f t="shared" si="2"/>
        <v>0</v>
      </c>
    </row>
    <row r="14" spans="1:13" x14ac:dyDescent="0.2">
      <c r="A14" s="22">
        <v>10</v>
      </c>
      <c r="B14" s="23" t="s">
        <v>52</v>
      </c>
      <c r="C14" s="24" t="s">
        <v>5</v>
      </c>
      <c r="D14" s="24">
        <v>2</v>
      </c>
      <c r="E14" s="50">
        <v>0</v>
      </c>
      <c r="F14" s="50">
        <v>0</v>
      </c>
      <c r="G14" s="51">
        <f t="shared" si="0"/>
        <v>0</v>
      </c>
      <c r="H14" s="51">
        <f t="shared" si="1"/>
        <v>0</v>
      </c>
      <c r="I14" s="31">
        <f t="shared" si="2"/>
        <v>0</v>
      </c>
    </row>
    <row r="15" spans="1:13" x14ac:dyDescent="0.2">
      <c r="A15" s="22">
        <v>11</v>
      </c>
      <c r="B15" s="23" t="s">
        <v>41</v>
      </c>
      <c r="C15" s="24" t="s">
        <v>5</v>
      </c>
      <c r="D15" s="24">
        <v>1</v>
      </c>
      <c r="E15" s="50">
        <v>0</v>
      </c>
      <c r="F15" s="50">
        <v>0</v>
      </c>
      <c r="G15" s="51">
        <f>D15*E15</f>
        <v>0</v>
      </c>
      <c r="H15" s="51">
        <f t="shared" si="1"/>
        <v>0</v>
      </c>
      <c r="I15" s="31">
        <f t="shared" si="2"/>
        <v>0</v>
      </c>
    </row>
    <row r="16" spans="1:13" x14ac:dyDescent="0.2">
      <c r="A16" s="22">
        <v>12</v>
      </c>
      <c r="B16" s="23" t="s">
        <v>79</v>
      </c>
      <c r="C16" s="24" t="s">
        <v>5</v>
      </c>
      <c r="D16" s="24">
        <v>142</v>
      </c>
      <c r="E16" s="50">
        <v>0</v>
      </c>
      <c r="F16" s="50">
        <v>0</v>
      </c>
      <c r="G16" s="51">
        <f>D16*E16</f>
        <v>0</v>
      </c>
      <c r="H16" s="51">
        <f t="shared" si="1"/>
        <v>0</v>
      </c>
      <c r="I16" s="31">
        <f>G16+H16</f>
        <v>0</v>
      </c>
    </row>
    <row r="17" spans="1:252" x14ac:dyDescent="0.2">
      <c r="A17" s="22">
        <v>13</v>
      </c>
      <c r="B17" s="23" t="s">
        <v>6</v>
      </c>
      <c r="C17" s="24" t="s">
        <v>5</v>
      </c>
      <c r="D17" s="24">
        <v>88</v>
      </c>
      <c r="E17" s="50">
        <v>0</v>
      </c>
      <c r="F17" s="50">
        <v>0</v>
      </c>
      <c r="G17" s="51">
        <f>D17*E17</f>
        <v>0</v>
      </c>
      <c r="H17" s="51">
        <f t="shared" si="1"/>
        <v>0</v>
      </c>
      <c r="I17" s="31">
        <f>G17+H17</f>
        <v>0</v>
      </c>
    </row>
    <row r="18" spans="1:252" x14ac:dyDescent="0.2">
      <c r="A18" s="22">
        <v>14</v>
      </c>
      <c r="B18" s="23" t="s">
        <v>26</v>
      </c>
      <c r="C18" s="24" t="s">
        <v>5</v>
      </c>
      <c r="D18" s="24">
        <v>264</v>
      </c>
      <c r="E18" s="50">
        <v>0</v>
      </c>
      <c r="F18" s="50">
        <v>0</v>
      </c>
      <c r="G18" s="51">
        <f>D18*E18</f>
        <v>0</v>
      </c>
      <c r="H18" s="51">
        <f>D18*F18</f>
        <v>0</v>
      </c>
      <c r="I18" s="31">
        <f>G18+H18</f>
        <v>0</v>
      </c>
    </row>
    <row r="19" spans="1:252" s="9" customFormat="1" x14ac:dyDescent="0.2">
      <c r="A19" s="42"/>
      <c r="B19" s="43" t="s">
        <v>7</v>
      </c>
      <c r="C19" s="44"/>
      <c r="D19" s="44"/>
      <c r="E19" s="47"/>
      <c r="F19" s="47"/>
      <c r="G19" s="47"/>
      <c r="H19" s="47"/>
      <c r="I19" s="47">
        <f>SUM(I5:I18)</f>
        <v>0</v>
      </c>
    </row>
    <row r="20" spans="1:252" x14ac:dyDescent="0.2">
      <c r="A20" s="23"/>
      <c r="B20" s="26" t="s">
        <v>8</v>
      </c>
      <c r="C20" s="24"/>
      <c r="D20" s="24"/>
      <c r="E20" s="52"/>
      <c r="F20" s="52"/>
      <c r="G20" s="52"/>
      <c r="H20" s="52"/>
      <c r="I20" s="52"/>
    </row>
    <row r="21" spans="1:252" x14ac:dyDescent="0.2">
      <c r="A21" s="24">
        <v>15</v>
      </c>
      <c r="B21" s="23" t="s">
        <v>53</v>
      </c>
      <c r="C21" s="24" t="s">
        <v>9</v>
      </c>
      <c r="D21" s="24">
        <v>140</v>
      </c>
      <c r="E21" s="53">
        <v>0</v>
      </c>
      <c r="F21" s="53">
        <v>0</v>
      </c>
      <c r="G21" s="51">
        <f t="shared" ref="G21:G24" si="3">D21*E21</f>
        <v>0</v>
      </c>
      <c r="H21" s="51">
        <f t="shared" ref="H21:H24" si="4">D21*F21</f>
        <v>0</v>
      </c>
      <c r="I21" s="31">
        <f t="shared" ref="I21:I24" si="5">G21+H21</f>
        <v>0</v>
      </c>
    </row>
    <row r="22" spans="1:252" x14ac:dyDescent="0.2">
      <c r="A22" s="24">
        <v>16</v>
      </c>
      <c r="B22" s="27" t="s">
        <v>54</v>
      </c>
      <c r="C22" s="24" t="s">
        <v>9</v>
      </c>
      <c r="D22" s="24">
        <v>405</v>
      </c>
      <c r="E22" s="53">
        <v>0</v>
      </c>
      <c r="F22" s="53">
        <v>0</v>
      </c>
      <c r="G22" s="51">
        <f t="shared" si="3"/>
        <v>0</v>
      </c>
      <c r="H22" s="51">
        <f t="shared" si="4"/>
        <v>0</v>
      </c>
      <c r="I22" s="31">
        <f t="shared" si="5"/>
        <v>0</v>
      </c>
    </row>
    <row r="23" spans="1:252" x14ac:dyDescent="0.2">
      <c r="A23" s="24">
        <v>17</v>
      </c>
      <c r="B23" s="27" t="s">
        <v>55</v>
      </c>
      <c r="C23" s="24" t="s">
        <v>9</v>
      </c>
      <c r="D23" s="24">
        <v>1205</v>
      </c>
      <c r="E23" s="53">
        <v>0</v>
      </c>
      <c r="F23" s="53">
        <v>0</v>
      </c>
      <c r="G23" s="51">
        <f t="shared" si="3"/>
        <v>0</v>
      </c>
      <c r="H23" s="51">
        <f t="shared" si="4"/>
        <v>0</v>
      </c>
      <c r="I23" s="31">
        <f t="shared" si="5"/>
        <v>0</v>
      </c>
    </row>
    <row r="24" spans="1:252" x14ac:dyDescent="0.2">
      <c r="A24" s="24">
        <v>18</v>
      </c>
      <c r="B24" s="27" t="s">
        <v>56</v>
      </c>
      <c r="C24" s="24" t="s">
        <v>9</v>
      </c>
      <c r="D24" s="24">
        <v>20</v>
      </c>
      <c r="E24" s="53">
        <v>0</v>
      </c>
      <c r="F24" s="53">
        <v>0</v>
      </c>
      <c r="G24" s="51">
        <f t="shared" si="3"/>
        <v>0</v>
      </c>
      <c r="H24" s="51">
        <f t="shared" si="4"/>
        <v>0</v>
      </c>
      <c r="I24" s="31">
        <f t="shared" si="5"/>
        <v>0</v>
      </c>
    </row>
    <row r="25" spans="1:252" ht="24" x14ac:dyDescent="0.2">
      <c r="A25" s="22">
        <v>19</v>
      </c>
      <c r="B25" s="38" t="s">
        <v>27</v>
      </c>
      <c r="C25" s="22" t="s">
        <v>28</v>
      </c>
      <c r="D25" s="39">
        <v>0.2</v>
      </c>
      <c r="E25" s="62">
        <v>0</v>
      </c>
      <c r="F25" s="62">
        <v>0</v>
      </c>
      <c r="G25" s="57">
        <f>D25*E25</f>
        <v>0</v>
      </c>
      <c r="H25" s="57">
        <f>D25*F25</f>
        <v>0</v>
      </c>
      <c r="I25" s="58">
        <f>G25+H25</f>
        <v>0</v>
      </c>
      <c r="J25" s="5"/>
      <c r="K25" s="7"/>
      <c r="L25" s="6"/>
      <c r="M25" s="6"/>
    </row>
    <row r="26" spans="1:252" s="2" customFormat="1" x14ac:dyDescent="0.2">
      <c r="A26" s="45"/>
      <c r="B26" s="43" t="s">
        <v>10</v>
      </c>
      <c r="C26" s="45"/>
      <c r="D26" s="45"/>
      <c r="E26" s="54"/>
      <c r="F26" s="54"/>
      <c r="G26" s="54"/>
      <c r="H26" s="54"/>
      <c r="I26" s="55">
        <f>SUM(I21:I25)</f>
        <v>0</v>
      </c>
    </row>
    <row r="27" spans="1:252" x14ac:dyDescent="0.2">
      <c r="A27" s="24"/>
      <c r="B27" s="26" t="s">
        <v>11</v>
      </c>
      <c r="C27" s="24"/>
      <c r="D27" s="28" t="s">
        <v>1</v>
      </c>
      <c r="E27" s="31"/>
      <c r="F27" s="31"/>
      <c r="G27" s="31"/>
      <c r="H27" s="31"/>
      <c r="I27" s="31"/>
    </row>
    <row r="28" spans="1:252" ht="51.75" customHeight="1" x14ac:dyDescent="0.2">
      <c r="A28" s="22">
        <v>20</v>
      </c>
      <c r="B28" s="29" t="s">
        <v>75</v>
      </c>
      <c r="C28" s="22" t="s">
        <v>5</v>
      </c>
      <c r="D28" s="22">
        <v>45</v>
      </c>
      <c r="E28" s="56">
        <v>0</v>
      </c>
      <c r="F28" s="56">
        <v>0</v>
      </c>
      <c r="G28" s="57">
        <f>D28*E28</f>
        <v>0</v>
      </c>
      <c r="H28" s="57">
        <f>D28*F28</f>
        <v>0</v>
      </c>
      <c r="I28" s="58">
        <f>G28+H28</f>
        <v>0</v>
      </c>
    </row>
    <row r="29" spans="1:252" ht="25.5" customHeight="1" x14ac:dyDescent="0.2">
      <c r="A29" s="22">
        <v>21</v>
      </c>
      <c r="B29" s="29" t="s">
        <v>40</v>
      </c>
      <c r="C29" s="22" t="s">
        <v>5</v>
      </c>
      <c r="D29" s="22">
        <v>4</v>
      </c>
      <c r="E29" s="56">
        <v>0</v>
      </c>
      <c r="F29" s="56">
        <v>0</v>
      </c>
      <c r="G29" s="57">
        <f>D29*E29</f>
        <v>0</v>
      </c>
      <c r="H29" s="57">
        <f>D29*F29</f>
        <v>0</v>
      </c>
      <c r="I29" s="58">
        <f>G29+H29</f>
        <v>0</v>
      </c>
    </row>
    <row r="30" spans="1:252" s="2" customFormat="1" x14ac:dyDescent="0.2">
      <c r="A30" s="42"/>
      <c r="B30" s="43" t="s">
        <v>12</v>
      </c>
      <c r="C30" s="45"/>
      <c r="D30" s="45"/>
      <c r="E30" s="54"/>
      <c r="F30" s="54"/>
      <c r="G30" s="54"/>
      <c r="H30" s="54"/>
      <c r="I30" s="55">
        <f>SUM(I28:I29)</f>
        <v>0</v>
      </c>
    </row>
    <row r="31" spans="1:252" customFormat="1" ht="13.5" x14ac:dyDescent="0.25">
      <c r="A31" s="24"/>
      <c r="B31" s="26" t="s">
        <v>20</v>
      </c>
      <c r="C31" s="25"/>
      <c r="D31" s="30"/>
      <c r="E31" s="59"/>
      <c r="F31" s="59"/>
      <c r="G31" s="59"/>
      <c r="H31" s="59"/>
      <c r="I31" s="59"/>
      <c r="J31" s="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customFormat="1" ht="13.5" x14ac:dyDescent="0.25">
      <c r="A32" s="24">
        <v>22</v>
      </c>
      <c r="B32" s="27" t="s">
        <v>21</v>
      </c>
      <c r="C32" s="28" t="s">
        <v>5</v>
      </c>
      <c r="D32" s="24">
        <v>1</v>
      </c>
      <c r="E32" s="50">
        <v>0</v>
      </c>
      <c r="F32" s="50">
        <v>0</v>
      </c>
      <c r="G32" s="51">
        <f>D32*E32</f>
        <v>0</v>
      </c>
      <c r="H32" s="51">
        <f>D32*F32</f>
        <v>0</v>
      </c>
      <c r="I32" s="31">
        <f>G32+H32</f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6" s="9" customFormat="1" ht="13.5" x14ac:dyDescent="0.25">
      <c r="A33" s="45"/>
      <c r="B33" s="43" t="s">
        <v>57</v>
      </c>
      <c r="C33" s="46"/>
      <c r="D33" s="44"/>
      <c r="E33" s="47"/>
      <c r="F33" s="47"/>
      <c r="G33" s="47"/>
      <c r="H33" s="47"/>
      <c r="I33" s="47">
        <f>SUM(I32)</f>
        <v>0</v>
      </c>
      <c r="J33" s="1"/>
      <c r="K33" s="1"/>
      <c r="L33" s="1"/>
      <c r="M33" s="1"/>
      <c r="N33" s="1"/>
      <c r="O33" s="1"/>
      <c r="P33" s="1"/>
      <c r="Q33" s="1"/>
      <c r="R33" s="1"/>
      <c r="IS33"/>
    </row>
    <row r="34" spans="1:256" customFormat="1" ht="13.5" x14ac:dyDescent="0.25">
      <c r="A34" s="24"/>
      <c r="B34" s="26" t="s">
        <v>37</v>
      </c>
      <c r="C34" s="34"/>
      <c r="D34" s="28"/>
      <c r="E34" s="31"/>
      <c r="F34" s="31"/>
      <c r="G34" s="31"/>
      <c r="H34" s="31"/>
      <c r="I34" s="3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6" s="10" customFormat="1" ht="24" x14ac:dyDescent="0.2">
      <c r="A35" s="35">
        <v>23</v>
      </c>
      <c r="B35" s="36" t="s">
        <v>76</v>
      </c>
      <c r="C35" s="37" t="s">
        <v>5</v>
      </c>
      <c r="D35" s="37">
        <v>1</v>
      </c>
      <c r="E35" s="60">
        <v>0</v>
      </c>
      <c r="F35" s="60">
        <v>0</v>
      </c>
      <c r="G35" s="57">
        <f t="shared" ref="G35:G47" si="6">D35*E35</f>
        <v>0</v>
      </c>
      <c r="H35" s="57">
        <f t="shared" ref="H35:H47" si="7">D35*F35</f>
        <v>0</v>
      </c>
      <c r="I35" s="58">
        <f t="shared" ref="I35:I47" si="8">G35+H35</f>
        <v>0</v>
      </c>
      <c r="J35" s="9"/>
      <c r="K35" s="9"/>
      <c r="L35" s="9"/>
      <c r="M35" s="9"/>
      <c r="N35" s="9"/>
      <c r="O35" s="9"/>
      <c r="P35" s="9"/>
      <c r="Q35" s="9"/>
      <c r="R35" s="9"/>
      <c r="IS35" s="11"/>
    </row>
    <row r="36" spans="1:256" ht="13.5" x14ac:dyDescent="0.25">
      <c r="A36" s="24">
        <v>24</v>
      </c>
      <c r="B36" s="27" t="s">
        <v>22</v>
      </c>
      <c r="C36" s="28" t="s">
        <v>5</v>
      </c>
      <c r="D36" s="24">
        <v>1</v>
      </c>
      <c r="E36" s="61">
        <v>0</v>
      </c>
      <c r="F36" s="61">
        <v>0</v>
      </c>
      <c r="G36" s="51">
        <f>D36*E36</f>
        <v>0</v>
      </c>
      <c r="H36" s="51">
        <f>D36*F36</f>
        <v>0</v>
      </c>
      <c r="I36" s="31">
        <f>G36+H36</f>
        <v>0</v>
      </c>
      <c r="J36" s="9"/>
      <c r="K36" s="9"/>
      <c r="L36" s="9"/>
      <c r="M36" s="9"/>
      <c r="N36" s="9"/>
      <c r="O36" s="9"/>
      <c r="P36" s="9"/>
      <c r="Q36" s="9"/>
      <c r="R36" s="9"/>
      <c r="IS36"/>
      <c r="IT36"/>
      <c r="IU36"/>
      <c r="IV36"/>
    </row>
    <row r="37" spans="1:256" ht="13.5" x14ac:dyDescent="0.25">
      <c r="A37" s="35">
        <v>25</v>
      </c>
      <c r="B37" s="27" t="s">
        <v>23</v>
      </c>
      <c r="C37" s="28" t="s">
        <v>5</v>
      </c>
      <c r="D37" s="24">
        <v>1</v>
      </c>
      <c r="E37" s="61">
        <v>0</v>
      </c>
      <c r="F37" s="61">
        <v>0</v>
      </c>
      <c r="G37" s="51">
        <f t="shared" si="6"/>
        <v>0</v>
      </c>
      <c r="H37" s="51">
        <f t="shared" si="7"/>
        <v>0</v>
      </c>
      <c r="I37" s="31">
        <f t="shared" si="8"/>
        <v>0</v>
      </c>
      <c r="IS37"/>
      <c r="IT37"/>
      <c r="IU37"/>
      <c r="IV37"/>
    </row>
    <row r="38" spans="1:256" customFormat="1" ht="13.5" x14ac:dyDescent="0.25">
      <c r="A38" s="24">
        <v>26</v>
      </c>
      <c r="B38" s="27" t="s">
        <v>14</v>
      </c>
      <c r="C38" s="28" t="s">
        <v>5</v>
      </c>
      <c r="D38" s="24">
        <v>1</v>
      </c>
      <c r="E38" s="61">
        <v>0</v>
      </c>
      <c r="F38" s="61">
        <v>0</v>
      </c>
      <c r="G38" s="51">
        <f t="shared" si="6"/>
        <v>0</v>
      </c>
      <c r="H38" s="51">
        <f t="shared" si="7"/>
        <v>0</v>
      </c>
      <c r="I38" s="31">
        <f t="shared" si="8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</row>
    <row r="39" spans="1:256" customFormat="1" ht="13.5" x14ac:dyDescent="0.25">
      <c r="A39" s="35">
        <v>27</v>
      </c>
      <c r="B39" s="27" t="s">
        <v>13</v>
      </c>
      <c r="C39" s="28" t="s">
        <v>5</v>
      </c>
      <c r="D39" s="24">
        <v>3</v>
      </c>
      <c r="E39" s="61">
        <v>0</v>
      </c>
      <c r="F39" s="61">
        <v>0</v>
      </c>
      <c r="G39" s="51">
        <f t="shared" si="6"/>
        <v>0</v>
      </c>
      <c r="H39" s="51">
        <f t="shared" si="7"/>
        <v>0</v>
      </c>
      <c r="I39" s="31">
        <f t="shared" si="8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</row>
    <row r="40" spans="1:256" customFormat="1" ht="13.5" x14ac:dyDescent="0.25">
      <c r="A40" s="24">
        <v>28</v>
      </c>
      <c r="B40" s="27" t="s">
        <v>36</v>
      </c>
      <c r="C40" s="28" t="s">
        <v>5</v>
      </c>
      <c r="D40" s="24">
        <v>24</v>
      </c>
      <c r="E40" s="61">
        <v>0</v>
      </c>
      <c r="F40" s="61">
        <v>0</v>
      </c>
      <c r="G40" s="51">
        <f t="shared" si="6"/>
        <v>0</v>
      </c>
      <c r="H40" s="51">
        <f t="shared" si="7"/>
        <v>0</v>
      </c>
      <c r="I40" s="31">
        <f t="shared" si="8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</row>
    <row r="41" spans="1:256" ht="13.5" x14ac:dyDescent="0.25">
      <c r="A41" s="35">
        <v>29</v>
      </c>
      <c r="B41" s="32" t="s">
        <v>24</v>
      </c>
      <c r="C41" s="33" t="s">
        <v>5</v>
      </c>
      <c r="D41" s="33">
        <v>2</v>
      </c>
      <c r="E41" s="61">
        <v>0</v>
      </c>
      <c r="F41" s="61">
        <v>0</v>
      </c>
      <c r="G41" s="51">
        <f t="shared" si="6"/>
        <v>0</v>
      </c>
      <c r="H41" s="51">
        <f t="shared" si="7"/>
        <v>0</v>
      </c>
      <c r="I41" s="31">
        <f t="shared" si="8"/>
        <v>0</v>
      </c>
      <c r="IS41"/>
    </row>
    <row r="42" spans="1:256" x14ac:dyDescent="0.2">
      <c r="A42" s="24">
        <v>30</v>
      </c>
      <c r="B42" s="27" t="s">
        <v>15</v>
      </c>
      <c r="C42" s="33" t="s">
        <v>5</v>
      </c>
      <c r="D42" s="33">
        <v>2</v>
      </c>
      <c r="E42" s="61">
        <v>0</v>
      </c>
      <c r="F42" s="61">
        <v>0</v>
      </c>
      <c r="G42" s="51">
        <f>D42*E42</f>
        <v>0</v>
      </c>
      <c r="H42" s="51">
        <f>D42*F42</f>
        <v>0</v>
      </c>
      <c r="I42" s="31">
        <f>G42+H42</f>
        <v>0</v>
      </c>
    </row>
    <row r="43" spans="1:256" x14ac:dyDescent="0.2">
      <c r="A43" s="35">
        <v>31</v>
      </c>
      <c r="B43" s="27" t="s">
        <v>16</v>
      </c>
      <c r="C43" s="33" t="s">
        <v>5</v>
      </c>
      <c r="D43" s="33">
        <v>2</v>
      </c>
      <c r="E43" s="61">
        <v>0</v>
      </c>
      <c r="F43" s="61">
        <v>0</v>
      </c>
      <c r="G43" s="51">
        <f t="shared" si="6"/>
        <v>0</v>
      </c>
      <c r="H43" s="51">
        <f t="shared" si="7"/>
        <v>0</v>
      </c>
      <c r="I43" s="31">
        <f t="shared" si="8"/>
        <v>0</v>
      </c>
    </row>
    <row r="44" spans="1:256" x14ac:dyDescent="0.2">
      <c r="A44" s="24">
        <v>32</v>
      </c>
      <c r="B44" s="27" t="s">
        <v>17</v>
      </c>
      <c r="C44" s="33" t="s">
        <v>5</v>
      </c>
      <c r="D44" s="33">
        <v>2</v>
      </c>
      <c r="E44" s="61">
        <v>0</v>
      </c>
      <c r="F44" s="61">
        <v>0</v>
      </c>
      <c r="G44" s="51">
        <f t="shared" si="6"/>
        <v>0</v>
      </c>
      <c r="H44" s="51">
        <f t="shared" si="7"/>
        <v>0</v>
      </c>
      <c r="I44" s="31">
        <f t="shared" si="8"/>
        <v>0</v>
      </c>
    </row>
    <row r="45" spans="1:256" x14ac:dyDescent="0.2">
      <c r="A45" s="35">
        <v>33</v>
      </c>
      <c r="B45" s="27" t="s">
        <v>18</v>
      </c>
      <c r="C45" s="33" t="s">
        <v>5</v>
      </c>
      <c r="D45" s="33">
        <v>1</v>
      </c>
      <c r="E45" s="61">
        <v>0</v>
      </c>
      <c r="F45" s="61">
        <v>0</v>
      </c>
      <c r="G45" s="51">
        <f t="shared" si="6"/>
        <v>0</v>
      </c>
      <c r="H45" s="51">
        <f t="shared" si="7"/>
        <v>0</v>
      </c>
      <c r="I45" s="31">
        <f t="shared" si="8"/>
        <v>0</v>
      </c>
    </row>
    <row r="46" spans="1:256" ht="13.5" x14ac:dyDescent="0.25">
      <c r="A46" s="24">
        <v>34</v>
      </c>
      <c r="B46" s="32" t="s">
        <v>19</v>
      </c>
      <c r="C46" s="33" t="s">
        <v>5</v>
      </c>
      <c r="D46" s="33">
        <v>1</v>
      </c>
      <c r="E46" s="61">
        <v>0</v>
      </c>
      <c r="F46" s="61">
        <v>0</v>
      </c>
      <c r="G46" s="51">
        <f>D46*E46</f>
        <v>0</v>
      </c>
      <c r="H46" s="51">
        <f>D46*F46</f>
        <v>0</v>
      </c>
      <c r="I46" s="31">
        <f>G46+H46</f>
        <v>0</v>
      </c>
      <c r="IS46"/>
    </row>
    <row r="47" spans="1:256" ht="13.5" x14ac:dyDescent="0.25">
      <c r="A47" s="35">
        <v>35</v>
      </c>
      <c r="B47" s="32" t="s">
        <v>25</v>
      </c>
      <c r="C47" s="33" t="s">
        <v>5</v>
      </c>
      <c r="D47" s="33">
        <v>32</v>
      </c>
      <c r="E47" s="61">
        <v>0</v>
      </c>
      <c r="F47" s="61">
        <v>0</v>
      </c>
      <c r="G47" s="51">
        <f t="shared" si="6"/>
        <v>0</v>
      </c>
      <c r="H47" s="51">
        <f t="shared" si="7"/>
        <v>0</v>
      </c>
      <c r="I47" s="31">
        <f t="shared" si="8"/>
        <v>0</v>
      </c>
      <c r="IS47"/>
    </row>
    <row r="48" spans="1:256" s="9" customFormat="1" ht="13.5" x14ac:dyDescent="0.25">
      <c r="A48" s="48"/>
      <c r="B48" s="43" t="s">
        <v>58</v>
      </c>
      <c r="C48" s="46"/>
      <c r="D48" s="44"/>
      <c r="E48" s="47"/>
      <c r="F48" s="47"/>
      <c r="G48" s="47"/>
      <c r="H48" s="47"/>
      <c r="I48" s="47">
        <f>SUM(I35:I47)</f>
        <v>0</v>
      </c>
      <c r="IS48"/>
    </row>
    <row r="49" spans="1:256" customFormat="1" ht="13.5" x14ac:dyDescent="0.25">
      <c r="A49" s="24"/>
      <c r="B49" s="26" t="s">
        <v>38</v>
      </c>
      <c r="C49" s="34"/>
      <c r="D49" s="28"/>
      <c r="E49" s="31"/>
      <c r="F49" s="31"/>
      <c r="G49" s="31"/>
      <c r="H49" s="31"/>
      <c r="I49" s="3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</row>
    <row r="50" spans="1:256" s="10" customFormat="1" ht="24" x14ac:dyDescent="0.2">
      <c r="A50" s="35">
        <v>36</v>
      </c>
      <c r="B50" s="36" t="s">
        <v>39</v>
      </c>
      <c r="C50" s="37" t="s">
        <v>5</v>
      </c>
      <c r="D50" s="37">
        <v>1</v>
      </c>
      <c r="E50" s="60">
        <v>0</v>
      </c>
      <c r="F50" s="60">
        <v>0</v>
      </c>
      <c r="G50" s="57">
        <f>D50*E50</f>
        <v>0</v>
      </c>
      <c r="H50" s="57">
        <f>D50*F50</f>
        <v>0</v>
      </c>
      <c r="I50" s="58">
        <f>G50+H50</f>
        <v>0</v>
      </c>
      <c r="J50" s="9"/>
      <c r="K50" s="9"/>
      <c r="L50" s="9"/>
      <c r="M50" s="9"/>
      <c r="N50" s="9"/>
      <c r="O50" s="9"/>
      <c r="P50" s="9"/>
      <c r="Q50" s="9"/>
      <c r="R50" s="9"/>
      <c r="IS50" s="11"/>
    </row>
    <row r="51" spans="1:256" ht="13.5" x14ac:dyDescent="0.25">
      <c r="A51" s="24">
        <v>37</v>
      </c>
      <c r="B51" s="27" t="s">
        <v>22</v>
      </c>
      <c r="C51" s="28" t="s">
        <v>5</v>
      </c>
      <c r="D51" s="24">
        <v>1</v>
      </c>
      <c r="E51" s="61">
        <v>0</v>
      </c>
      <c r="F51" s="61">
        <v>0</v>
      </c>
      <c r="G51" s="51">
        <f t="shared" ref="G51:G55" si="9">D51*E51</f>
        <v>0</v>
      </c>
      <c r="H51" s="51">
        <f t="shared" ref="H51:H55" si="10">D51*F51</f>
        <v>0</v>
      </c>
      <c r="I51" s="31">
        <f t="shared" ref="I51:I55" si="11">G51+H51</f>
        <v>0</v>
      </c>
      <c r="J51" s="9"/>
      <c r="K51" s="9"/>
      <c r="L51" s="9"/>
      <c r="M51" s="9"/>
      <c r="N51" s="9"/>
      <c r="O51" s="9"/>
      <c r="P51" s="9"/>
      <c r="Q51" s="9"/>
      <c r="R51" s="9"/>
      <c r="IS51"/>
      <c r="IT51"/>
      <c r="IU51"/>
      <c r="IV51"/>
    </row>
    <row r="52" spans="1:256" ht="13.5" x14ac:dyDescent="0.25">
      <c r="A52" s="35">
        <v>38</v>
      </c>
      <c r="B52" s="27" t="s">
        <v>23</v>
      </c>
      <c r="C52" s="28" t="s">
        <v>5</v>
      </c>
      <c r="D52" s="24">
        <v>1</v>
      </c>
      <c r="E52" s="61">
        <v>0</v>
      </c>
      <c r="F52" s="61">
        <v>0</v>
      </c>
      <c r="G52" s="51">
        <f t="shared" si="9"/>
        <v>0</v>
      </c>
      <c r="H52" s="51">
        <f t="shared" si="10"/>
        <v>0</v>
      </c>
      <c r="I52" s="31">
        <f t="shared" si="11"/>
        <v>0</v>
      </c>
      <c r="IS52"/>
      <c r="IT52"/>
      <c r="IU52"/>
      <c r="IV52"/>
    </row>
    <row r="53" spans="1:256" customFormat="1" ht="13.5" x14ac:dyDescent="0.25">
      <c r="A53" s="24">
        <v>39</v>
      </c>
      <c r="B53" s="27" t="s">
        <v>13</v>
      </c>
      <c r="C53" s="28" t="s">
        <v>5</v>
      </c>
      <c r="D53" s="24">
        <v>9</v>
      </c>
      <c r="E53" s="61">
        <v>0</v>
      </c>
      <c r="F53" s="61">
        <v>0</v>
      </c>
      <c r="G53" s="51">
        <f t="shared" si="9"/>
        <v>0</v>
      </c>
      <c r="H53" s="51">
        <f t="shared" si="10"/>
        <v>0</v>
      </c>
      <c r="I53" s="31">
        <f t="shared" si="11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</row>
    <row r="54" spans="1:256" x14ac:dyDescent="0.2">
      <c r="A54" s="35">
        <v>40</v>
      </c>
      <c r="B54" s="27" t="s">
        <v>15</v>
      </c>
      <c r="C54" s="33" t="s">
        <v>5</v>
      </c>
      <c r="D54" s="33">
        <v>1</v>
      </c>
      <c r="E54" s="61">
        <v>0</v>
      </c>
      <c r="F54" s="61">
        <v>0</v>
      </c>
      <c r="G54" s="51">
        <f t="shared" si="9"/>
        <v>0</v>
      </c>
      <c r="H54" s="51">
        <f t="shared" si="10"/>
        <v>0</v>
      </c>
      <c r="I54" s="31">
        <f t="shared" si="11"/>
        <v>0</v>
      </c>
    </row>
    <row r="55" spans="1:256" ht="13.5" x14ac:dyDescent="0.25">
      <c r="A55" s="24">
        <v>41</v>
      </c>
      <c r="B55" s="32" t="s">
        <v>19</v>
      </c>
      <c r="C55" s="33" t="s">
        <v>5</v>
      </c>
      <c r="D55" s="33">
        <v>1</v>
      </c>
      <c r="E55" s="61">
        <v>0</v>
      </c>
      <c r="F55" s="61">
        <v>0</v>
      </c>
      <c r="G55" s="51">
        <f t="shared" si="9"/>
        <v>0</v>
      </c>
      <c r="H55" s="51">
        <f t="shared" si="10"/>
        <v>0</v>
      </c>
      <c r="I55" s="31">
        <f t="shared" si="11"/>
        <v>0</v>
      </c>
      <c r="IS55"/>
    </row>
    <row r="56" spans="1:256" ht="13.5" x14ac:dyDescent="0.25">
      <c r="A56" s="35">
        <v>42</v>
      </c>
      <c r="B56" s="32" t="s">
        <v>25</v>
      </c>
      <c r="C56" s="33" t="s">
        <v>5</v>
      </c>
      <c r="D56" s="33">
        <v>11</v>
      </c>
      <c r="E56" s="61">
        <v>0</v>
      </c>
      <c r="F56" s="61">
        <v>0</v>
      </c>
      <c r="G56" s="51">
        <f>D56*E56</f>
        <v>0</v>
      </c>
      <c r="H56" s="51">
        <f>D56*F56</f>
        <v>0</v>
      </c>
      <c r="I56" s="31">
        <f>G56+H56</f>
        <v>0</v>
      </c>
      <c r="IS56"/>
    </row>
    <row r="57" spans="1:256" s="9" customFormat="1" ht="13.5" x14ac:dyDescent="0.25">
      <c r="A57" s="48"/>
      <c r="B57" s="43" t="s">
        <v>59</v>
      </c>
      <c r="C57" s="46"/>
      <c r="D57" s="44"/>
      <c r="E57" s="47"/>
      <c r="F57" s="47"/>
      <c r="G57" s="47"/>
      <c r="H57" s="47"/>
      <c r="I57" s="47">
        <f>SUM(I50:I56)</f>
        <v>0</v>
      </c>
      <c r="IS57"/>
    </row>
    <row r="58" spans="1:256" x14ac:dyDescent="0.2">
      <c r="A58" s="24"/>
      <c r="B58" s="26" t="s">
        <v>29</v>
      </c>
      <c r="C58" s="24"/>
      <c r="D58" s="24"/>
      <c r="E58" s="52"/>
      <c r="F58" s="52"/>
      <c r="G58" s="52"/>
      <c r="H58" s="52"/>
      <c r="I58" s="52"/>
      <c r="J58" s="5"/>
      <c r="K58" s="5"/>
      <c r="L58" s="6"/>
      <c r="M58" s="6"/>
    </row>
    <row r="59" spans="1:256" x14ac:dyDescent="0.2">
      <c r="A59" s="24">
        <v>43</v>
      </c>
      <c r="B59" s="27" t="s">
        <v>30</v>
      </c>
      <c r="C59" s="24" t="s">
        <v>9</v>
      </c>
      <c r="D59" s="28">
        <v>240</v>
      </c>
      <c r="E59" s="53">
        <v>0</v>
      </c>
      <c r="F59" s="53">
        <v>0</v>
      </c>
      <c r="G59" s="51">
        <f>D59*E59</f>
        <v>0</v>
      </c>
      <c r="H59" s="51">
        <f>D59*F59</f>
        <v>0</v>
      </c>
      <c r="I59" s="31">
        <f>G59+H59</f>
        <v>0</v>
      </c>
      <c r="J59" s="5"/>
      <c r="K59" s="7"/>
      <c r="L59" s="6"/>
      <c r="M59" s="6"/>
    </row>
    <row r="60" spans="1:256" x14ac:dyDescent="0.2">
      <c r="A60" s="24">
        <v>44</v>
      </c>
      <c r="B60" s="27" t="s">
        <v>31</v>
      </c>
      <c r="C60" s="24" t="s">
        <v>9</v>
      </c>
      <c r="D60" s="24">
        <v>230</v>
      </c>
      <c r="E60" s="53">
        <v>0</v>
      </c>
      <c r="F60" s="53">
        <v>0</v>
      </c>
      <c r="G60" s="51">
        <f t="shared" ref="G60:G61" si="12">D60*E60</f>
        <v>0</v>
      </c>
      <c r="H60" s="51">
        <f t="shared" ref="H60:H61" si="13">D60*F60</f>
        <v>0</v>
      </c>
      <c r="I60" s="31">
        <f t="shared" ref="I60:I61" si="14">G60+H60</f>
        <v>0</v>
      </c>
      <c r="J60" s="5"/>
      <c r="K60" s="7"/>
      <c r="L60" s="6"/>
      <c r="M60" s="6"/>
    </row>
    <row r="61" spans="1:256" x14ac:dyDescent="0.2">
      <c r="A61" s="24">
        <v>45</v>
      </c>
      <c r="B61" s="27" t="s">
        <v>32</v>
      </c>
      <c r="C61" s="24" t="s">
        <v>5</v>
      </c>
      <c r="D61" s="28">
        <v>302</v>
      </c>
      <c r="E61" s="53">
        <v>0</v>
      </c>
      <c r="F61" s="53">
        <v>0</v>
      </c>
      <c r="G61" s="51">
        <f t="shared" si="12"/>
        <v>0</v>
      </c>
      <c r="H61" s="51">
        <f t="shared" si="13"/>
        <v>0</v>
      </c>
      <c r="I61" s="31">
        <f t="shared" si="14"/>
        <v>0</v>
      </c>
      <c r="J61" s="5"/>
      <c r="K61" s="7"/>
      <c r="L61" s="6"/>
      <c r="M61" s="6"/>
    </row>
    <row r="62" spans="1:256" x14ac:dyDescent="0.2">
      <c r="A62" s="24">
        <v>46</v>
      </c>
      <c r="B62" s="27" t="s">
        <v>33</v>
      </c>
      <c r="C62" s="24" t="s">
        <v>28</v>
      </c>
      <c r="D62" s="28">
        <v>70.5</v>
      </c>
      <c r="E62" s="53">
        <v>0</v>
      </c>
      <c r="F62" s="53">
        <v>0</v>
      </c>
      <c r="G62" s="51">
        <f>D62*E62</f>
        <v>0</v>
      </c>
      <c r="H62" s="51">
        <f>D62*F62</f>
        <v>0</v>
      </c>
      <c r="I62" s="31">
        <f>G62+H62</f>
        <v>0</v>
      </c>
      <c r="J62" s="5"/>
      <c r="K62" s="7"/>
      <c r="L62" s="6"/>
      <c r="M62" s="6"/>
    </row>
    <row r="63" spans="1:256" s="2" customFormat="1" x14ac:dyDescent="0.2">
      <c r="A63" s="45"/>
      <c r="B63" s="43" t="s">
        <v>60</v>
      </c>
      <c r="C63" s="45"/>
      <c r="D63" s="45"/>
      <c r="E63" s="54"/>
      <c r="F63" s="54"/>
      <c r="G63" s="54"/>
      <c r="H63" s="54"/>
      <c r="I63" s="55">
        <f>SUM(I59:I62)</f>
        <v>0</v>
      </c>
      <c r="J63" s="12"/>
      <c r="K63" s="13"/>
      <c r="L63" s="14"/>
      <c r="M63" s="14"/>
    </row>
    <row r="64" spans="1:256" x14ac:dyDescent="0.2">
      <c r="A64" s="24"/>
      <c r="B64" s="26" t="s">
        <v>34</v>
      </c>
      <c r="C64" s="24"/>
      <c r="D64" s="24"/>
      <c r="E64" s="52"/>
      <c r="F64" s="52"/>
      <c r="G64" s="52"/>
      <c r="H64" s="52"/>
      <c r="I64" s="52"/>
      <c r="J64" s="5"/>
      <c r="K64" s="5"/>
      <c r="L64" s="6"/>
      <c r="M64" s="6"/>
    </row>
    <row r="65" spans="1:13" ht="48" x14ac:dyDescent="0.2">
      <c r="A65" s="22">
        <v>47</v>
      </c>
      <c r="B65" s="38" t="s">
        <v>77</v>
      </c>
      <c r="C65" s="22" t="s">
        <v>35</v>
      </c>
      <c r="D65" s="39">
        <v>1</v>
      </c>
      <c r="E65" s="62">
        <v>0</v>
      </c>
      <c r="F65" s="62">
        <v>0</v>
      </c>
      <c r="G65" s="57">
        <f>D65*E65</f>
        <v>0</v>
      </c>
      <c r="H65" s="57">
        <f>D65*F65</f>
        <v>0</v>
      </c>
      <c r="I65" s="58">
        <f>G65+H65</f>
        <v>0</v>
      </c>
      <c r="J65" s="5"/>
      <c r="K65" s="7"/>
      <c r="L65" s="6"/>
      <c r="M65" s="6"/>
    </row>
    <row r="66" spans="1:13" s="2" customFormat="1" x14ac:dyDescent="0.2">
      <c r="A66" s="45"/>
      <c r="B66" s="43" t="s">
        <v>61</v>
      </c>
      <c r="C66" s="45"/>
      <c r="D66" s="45"/>
      <c r="E66" s="54"/>
      <c r="F66" s="54"/>
      <c r="G66" s="54"/>
      <c r="H66" s="54"/>
      <c r="I66" s="55">
        <f>SUM(I65)</f>
        <v>0</v>
      </c>
      <c r="J66" s="12"/>
      <c r="K66" s="13"/>
      <c r="L66" s="14"/>
      <c r="M66" s="14"/>
    </row>
    <row r="67" spans="1:13" s="2" customFormat="1" x14ac:dyDescent="0.2">
      <c r="A67" s="24"/>
      <c r="B67" s="40" t="s">
        <v>78</v>
      </c>
      <c r="C67" s="24"/>
      <c r="D67" s="24"/>
      <c r="E67" s="52"/>
      <c r="F67" s="52"/>
      <c r="G67" s="52"/>
      <c r="H67" s="52"/>
      <c r="I67" s="63"/>
    </row>
    <row r="68" spans="1:13" x14ac:dyDescent="0.2">
      <c r="A68" s="24">
        <v>48</v>
      </c>
      <c r="B68" s="23" t="s">
        <v>63</v>
      </c>
      <c r="C68" s="24" t="s">
        <v>66</v>
      </c>
      <c r="D68" s="24">
        <v>2</v>
      </c>
      <c r="E68" s="53">
        <v>0</v>
      </c>
      <c r="F68" s="53">
        <v>0</v>
      </c>
      <c r="G68" s="51">
        <f t="shared" ref="G68:G69" si="15">D68*E68</f>
        <v>0</v>
      </c>
      <c r="H68" s="51">
        <f t="shared" ref="H68:H69" si="16">D68*F68</f>
        <v>0</v>
      </c>
      <c r="I68" s="31">
        <f t="shared" ref="I68:I69" si="17">G68+H68</f>
        <v>0</v>
      </c>
    </row>
    <row r="69" spans="1:13" ht="24" x14ac:dyDescent="0.2">
      <c r="A69" s="22">
        <v>49</v>
      </c>
      <c r="B69" s="69" t="s">
        <v>64</v>
      </c>
      <c r="C69" s="22" t="s">
        <v>66</v>
      </c>
      <c r="D69" s="22">
        <v>10</v>
      </c>
      <c r="E69" s="62">
        <v>0</v>
      </c>
      <c r="F69" s="62">
        <v>0</v>
      </c>
      <c r="G69" s="57">
        <f t="shared" si="15"/>
        <v>0</v>
      </c>
      <c r="H69" s="57">
        <f t="shared" si="16"/>
        <v>0</v>
      </c>
      <c r="I69" s="58">
        <f t="shared" si="17"/>
        <v>0</v>
      </c>
    </row>
    <row r="70" spans="1:13" x14ac:dyDescent="0.2">
      <c r="A70" s="24">
        <v>50</v>
      </c>
      <c r="B70" s="23" t="s">
        <v>65</v>
      </c>
      <c r="C70" s="24" t="s">
        <v>66</v>
      </c>
      <c r="D70" s="24">
        <v>3</v>
      </c>
      <c r="E70" s="53">
        <v>0</v>
      </c>
      <c r="F70" s="53">
        <v>0</v>
      </c>
      <c r="G70" s="51">
        <f>D70*E70</f>
        <v>0</v>
      </c>
      <c r="H70" s="51">
        <f>D70*F70</f>
        <v>0</v>
      </c>
      <c r="I70" s="31">
        <f>G70+H70</f>
        <v>0</v>
      </c>
    </row>
    <row r="71" spans="1:13" x14ac:dyDescent="0.2">
      <c r="A71" s="24">
        <v>51</v>
      </c>
      <c r="B71" s="23" t="s">
        <v>62</v>
      </c>
      <c r="C71" s="24" t="s">
        <v>66</v>
      </c>
      <c r="D71" s="24">
        <v>15</v>
      </c>
      <c r="E71" s="53">
        <v>0</v>
      </c>
      <c r="F71" s="53">
        <v>0</v>
      </c>
      <c r="G71" s="51">
        <f>D71*E71</f>
        <v>0</v>
      </c>
      <c r="H71" s="51">
        <f>D71*F71</f>
        <v>0</v>
      </c>
      <c r="I71" s="31">
        <f>G71+H71</f>
        <v>0</v>
      </c>
    </row>
    <row r="72" spans="1:13" x14ac:dyDescent="0.2">
      <c r="A72" s="45"/>
      <c r="B72" s="43" t="s">
        <v>67</v>
      </c>
      <c r="C72" s="45"/>
      <c r="D72" s="45"/>
      <c r="E72" s="54"/>
      <c r="F72" s="54"/>
      <c r="G72" s="54"/>
      <c r="H72" s="54"/>
      <c r="I72" s="55">
        <f>SUM(I68:I71)</f>
        <v>0</v>
      </c>
    </row>
    <row r="73" spans="1:13" x14ac:dyDescent="0.2">
      <c r="A73" s="41"/>
      <c r="B73" s="49" t="s">
        <v>68</v>
      </c>
      <c r="C73" s="41"/>
      <c r="D73" s="41"/>
      <c r="E73" s="64"/>
      <c r="F73" s="64"/>
      <c r="G73" s="65">
        <f>SUM(G5:G72)</f>
        <v>0</v>
      </c>
      <c r="H73" s="65">
        <f>SUM(H5:H72)</f>
        <v>0</v>
      </c>
      <c r="I73" s="66">
        <f>I19+I26+I30+I33+I48+I57+I63+I66+I72</f>
        <v>0</v>
      </c>
    </row>
    <row r="76" spans="1:13" x14ac:dyDescent="0.2">
      <c r="H76" s="68"/>
    </row>
  </sheetData>
  <sheetProtection selectLockedCells="1" selectUnlockedCells="1"/>
  <mergeCells count="2">
    <mergeCell ref="A1:I1"/>
    <mergeCell ref="A2:I2"/>
  </mergeCells>
  <phoneticPr fontId="22" type="noConversion"/>
  <pageMargins left="0.74803149606299213" right="0.74803149606299213" top="0.98425196850393704" bottom="0.98425196850393704" header="0.51181102362204722" footer="0.51181102362204722"/>
  <pageSetup paperSize="9" scale="93" firstPageNumber="0" fitToHeight="2" orientation="portrait" horizontalDpi="300" verticalDpi="300" r:id="rId1"/>
  <headerFooter alignWithMargins="0">
    <oddFooter>&amp;C&amp;"Arial,obyčejné"Stránka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Elektroinstalace</vt:lpstr>
      <vt:lpstr>Elektroinstalace!Oblast_tisku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42072</dc:creator>
  <cp:lastModifiedBy>42072</cp:lastModifiedBy>
  <cp:lastPrinted>2020-09-27T12:43:57Z</cp:lastPrinted>
  <dcterms:created xsi:type="dcterms:W3CDTF">2020-08-02T14:07:17Z</dcterms:created>
  <dcterms:modified xsi:type="dcterms:W3CDTF">2020-09-27T13:22:23Z</dcterms:modified>
</cp:coreProperties>
</file>